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d.docs.live.net/f2d4f912f6978bfc/Documents/Budget/"/>
    </mc:Choice>
  </mc:AlternateContent>
  <xr:revisionPtr revIDLastSave="0" documentId="8_{E2DE7B10-1E6D-499A-A8C0-789FF7807317}" xr6:coauthVersionLast="47" xr6:coauthVersionMax="47" xr10:uidLastSave="{00000000-0000-0000-0000-000000000000}"/>
  <bookViews>
    <workbookView xWindow="3315" yWindow="3750" windowWidth="216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9" i="1" l="1"/>
  <c r="B86" i="1"/>
  <c r="B92" i="1" s="1"/>
  <c r="B83" i="1"/>
  <c r="B72" i="1"/>
  <c r="B64" i="1"/>
  <c r="B68" i="1" s="1"/>
  <c r="B57" i="1"/>
  <c r="B38" i="1"/>
  <c r="B31" i="1"/>
  <c r="B21" i="1"/>
  <c r="B15" i="1"/>
  <c r="B8" i="1"/>
  <c r="B39" i="1" s="1"/>
  <c r="B100" i="1" l="1"/>
  <c r="B101" i="1" s="1"/>
  <c r="B9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C. Bowman</author>
  </authors>
  <commentList>
    <comment ref="A73" authorId="0" shapeId="0" xr:uid="{00000000-0006-0000-0000-000001000000}">
      <text>
        <r>
          <rPr>
            <b/>
            <sz val="8"/>
            <color rgb="FF000000"/>
            <rFont val="Tahoma"/>
            <family val="2"/>
          </rPr>
          <t>John C. Bowman: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<sst xmlns="http://schemas.openxmlformats.org/spreadsheetml/2006/main" count="102" uniqueCount="89">
  <si>
    <t>EMID FY24 
APPROVED Budget 
(6/14/2023)</t>
  </si>
  <si>
    <t>Description</t>
  </si>
  <si>
    <t>FY 24</t>
  </si>
  <si>
    <t xml:space="preserve">APPROVED BUDGET </t>
  </si>
  <si>
    <t>FINANCIAL SERVICES &amp; BOND INTEREST</t>
  </si>
  <si>
    <t xml:space="preserve">  Audit and Book Keeping Support</t>
  </si>
  <si>
    <t xml:space="preserve">  Insurance/Property Tax</t>
  </si>
  <si>
    <t>Subtotal</t>
  </si>
  <si>
    <t>PROFESSIONAL SERVICES</t>
  </si>
  <si>
    <t xml:space="preserve">  EMID Legal</t>
  </si>
  <si>
    <t xml:space="preserve">  Consultants/Project Manager</t>
  </si>
  <si>
    <t xml:space="preserve">  LAFCO Tax</t>
  </si>
  <si>
    <t xml:space="preserve">  SBCSDA Association Dues</t>
  </si>
  <si>
    <t xml:space="preserve">  Sewer Service Operating Permit</t>
  </si>
  <si>
    <t>BOARD OF DIRECTORS</t>
  </si>
  <si>
    <t xml:space="preserve">  Meeting Fees</t>
  </si>
  <si>
    <t xml:space="preserve">  Special Events (Elections, etc)</t>
  </si>
  <si>
    <t xml:space="preserve">  Miscellaneous/ Dues</t>
  </si>
  <si>
    <t xml:space="preserve">  Travel/Seminars</t>
  </si>
  <si>
    <t>OFFICE EXPENSES</t>
  </si>
  <si>
    <t xml:space="preserve">  Telephone and Cable and Website</t>
  </si>
  <si>
    <t xml:space="preserve">  Office Eqpt &amp; Maint, Furniture</t>
  </si>
  <si>
    <t xml:space="preserve">  Property Tax</t>
  </si>
  <si>
    <t xml:space="preserve">  Computer Equip/Software and Accounting</t>
  </si>
  <si>
    <t xml:space="preserve">  Printing &amp; Copying</t>
  </si>
  <si>
    <t xml:space="preserve">  Postage</t>
  </si>
  <si>
    <t xml:space="preserve">  Website Consultant / Training</t>
  </si>
  <si>
    <t xml:space="preserve">  Office Supplies</t>
  </si>
  <si>
    <t>ADMINISTRATION</t>
  </si>
  <si>
    <t xml:space="preserve">  Clerical Services </t>
  </si>
  <si>
    <t xml:space="preserve">  Taxes &amp; Fees (Agency)</t>
  </si>
  <si>
    <t xml:space="preserve">  Mileage/Travel</t>
  </si>
  <si>
    <t xml:space="preserve">  Insurance/Benefits</t>
  </si>
  <si>
    <t xml:space="preserve">  Training</t>
  </si>
  <si>
    <t>Column 1, Subtotal</t>
  </si>
  <si>
    <t xml:space="preserve"> </t>
  </si>
  <si>
    <t xml:space="preserve"> Description</t>
  </si>
  <si>
    <t>APROVED PPROPOSED BUDGET</t>
  </si>
  <si>
    <t>PARK DEVELOPMENT AND SPECIAL PROJECTS</t>
  </si>
  <si>
    <t>Cont'd</t>
  </si>
  <si>
    <r>
      <rPr>
        <b/>
        <sz val="12"/>
        <rFont val="Calibri"/>
        <family val="2"/>
        <scheme val="minor"/>
      </rPr>
      <t>Project  1:</t>
    </r>
    <r>
      <rPr>
        <sz val="12"/>
        <rFont val="Calibri"/>
        <family val="2"/>
        <scheme val="minor"/>
      </rPr>
      <t xml:space="preserve"> Playground/Meadows Area Improvements </t>
    </r>
  </si>
  <si>
    <r>
      <rPr>
        <b/>
        <sz val="12"/>
        <rFont val="Calibri"/>
        <family val="2"/>
        <scheme val="minor"/>
      </rPr>
      <t xml:space="preserve">Project 2: </t>
    </r>
    <r>
      <rPr>
        <sz val="12"/>
        <rFont val="Calibri"/>
        <family val="2"/>
        <scheme val="minor"/>
      </rPr>
      <t xml:space="preserve">Safety &amp; Security Camera System including Surveying </t>
    </r>
  </si>
  <si>
    <r>
      <rPr>
        <b/>
        <sz val="12"/>
        <rFont val="Calibri"/>
        <family val="2"/>
        <scheme val="minor"/>
      </rPr>
      <t>Project 3</t>
    </r>
    <r>
      <rPr>
        <sz val="12"/>
        <rFont val="Calibri"/>
        <family val="2"/>
        <scheme val="minor"/>
      </rPr>
      <t>: Infrastructure: Underground Utilities</t>
    </r>
  </si>
  <si>
    <r>
      <rPr>
        <b/>
        <sz val="12"/>
        <rFont val="Calibri"/>
        <family val="2"/>
        <scheme val="minor"/>
      </rPr>
      <t>Project 4</t>
    </r>
    <r>
      <rPr>
        <sz val="12"/>
        <rFont val="Calibri"/>
        <family val="2"/>
        <scheme val="minor"/>
      </rPr>
      <t>: EMID Files Destruction,
  Documentation, and Digitization</t>
    </r>
  </si>
  <si>
    <r>
      <t xml:space="preserve"> Project  5:</t>
    </r>
    <r>
      <rPr>
        <sz val="12"/>
        <rFont val="Calibri"/>
        <family val="2"/>
        <scheme val="minor"/>
      </rPr>
      <t xml:space="preserve"> Back Up Power 22 kW Generator, 200 Amp Upgrade and Two Electric Vehicle Stations. </t>
    </r>
  </si>
  <si>
    <t>delete</t>
  </si>
  <si>
    <r>
      <t>Project  5:</t>
    </r>
    <r>
      <rPr>
        <sz val="12"/>
        <rFont val="Calibri"/>
        <family val="2"/>
        <scheme val="minor"/>
      </rPr>
      <t xml:space="preserve"> Facilities:  Trellis over Grass near BBQ</t>
    </r>
  </si>
  <si>
    <r>
      <t>Project  6:</t>
    </r>
    <r>
      <rPr>
        <sz val="12"/>
        <rFont val="Calibri"/>
        <family val="2"/>
        <scheme val="minor"/>
      </rPr>
      <t xml:space="preserve">  Creek and  Culverts Study</t>
    </r>
  </si>
  <si>
    <r>
      <t>Project 7:</t>
    </r>
    <r>
      <rPr>
        <sz val="12"/>
        <rFont val="Calibri"/>
        <family val="2"/>
        <scheme val="minor"/>
      </rPr>
      <t xml:space="preserve"> Infrastructure: Flood Mitigation - 930 VDC</t>
    </r>
  </si>
  <si>
    <r>
      <t xml:space="preserve">Project 8: </t>
    </r>
    <r>
      <rPr>
        <sz val="12"/>
        <rFont val="Calibri"/>
        <family val="2"/>
        <scheme val="minor"/>
      </rPr>
      <t>EMID Finance and Equipment  IT Upgrade</t>
    </r>
  </si>
  <si>
    <r>
      <t xml:space="preserve">Project 10: </t>
    </r>
    <r>
      <rPr>
        <sz val="12"/>
        <rFont val="Calibri"/>
        <family val="2"/>
        <scheme val="minor"/>
      </rPr>
      <t>Canyon Lighting at Dangerous Night Walking Locations</t>
    </r>
  </si>
  <si>
    <r>
      <t xml:space="preserve">Project 11: </t>
    </r>
    <r>
      <rPr>
        <sz val="12"/>
        <rFont val="Calibri"/>
        <family val="2"/>
        <scheme val="minor"/>
      </rPr>
      <t>Bike Lane Study</t>
    </r>
  </si>
  <si>
    <t>DIST PROPERTY MAINT</t>
  </si>
  <si>
    <t xml:space="preserve">APPROVED FY 24 BUDGET </t>
  </si>
  <si>
    <t>District Entrance</t>
  </si>
  <si>
    <t xml:space="preserve">  Utilities (includes water )</t>
  </si>
  <si>
    <t>Security Camera's Service Charge/Repairs/Cloud Storage</t>
  </si>
  <si>
    <t xml:space="preserve">  Maintenance and Repairs</t>
  </si>
  <si>
    <t xml:space="preserve">  Fountain Maintenance</t>
  </si>
  <si>
    <t xml:space="preserve">  Bulletin Board Maintenance</t>
  </si>
  <si>
    <t>Gardening/Grounds Maint</t>
  </si>
  <si>
    <t xml:space="preserve">  Landscape Management</t>
  </si>
  <si>
    <t xml:space="preserve">  Equipment and Tools</t>
  </si>
  <si>
    <t>Community Center Maint</t>
  </si>
  <si>
    <t xml:space="preserve">  Utilities (Water, Electicity, Gas, Cox Cable)</t>
  </si>
  <si>
    <t xml:space="preserve">  Trash Pickup</t>
  </si>
  <si>
    <t>Emergency Generator Service Charge</t>
  </si>
  <si>
    <r>
      <t xml:space="preserve">  Building Improvement</t>
    </r>
    <r>
      <rPr>
        <b/>
        <sz val="12"/>
        <rFont val="Arial"/>
        <family val="2"/>
      </rPr>
      <t xml:space="preserve"> </t>
    </r>
  </si>
  <si>
    <t xml:space="preserve">  Janitorial Services </t>
  </si>
  <si>
    <t xml:space="preserve">  Supplies</t>
  </si>
  <si>
    <t xml:space="preserve">  Community Center/Playground Landscaping</t>
  </si>
  <si>
    <t xml:space="preserve">  Maintenance &amp; Repairs
     (Resurfacing Parking Lot) </t>
  </si>
  <si>
    <t xml:space="preserve">  Courtyard Fountain Maintenance</t>
  </si>
  <si>
    <t>District Park Maintenance</t>
  </si>
  <si>
    <t xml:space="preserve">  Storage Management</t>
  </si>
  <si>
    <t xml:space="preserve">  Security Camera's Service Charge/Repairs</t>
  </si>
  <si>
    <t xml:space="preserve">  Tecolote Meadows Maintenance/Mowing</t>
  </si>
  <si>
    <t xml:space="preserve">  Playground Maintenance</t>
  </si>
  <si>
    <t xml:space="preserve">  Riding Ring Maintenance</t>
  </si>
  <si>
    <t xml:space="preserve">  Water (Tecolote Meadows and Riding Ring)</t>
  </si>
  <si>
    <t xml:space="preserve">  District Trail Maintenance and Supplies</t>
  </si>
  <si>
    <t>Subtotal-Dist. Prop. Maintenance</t>
  </si>
  <si>
    <t>EMID SERVICES</t>
  </si>
  <si>
    <t xml:space="preserve">  Fire Prevention</t>
  </si>
  <si>
    <t xml:space="preserve">  Flood Control/Drainage</t>
  </si>
  <si>
    <t xml:space="preserve">  Water Conservation</t>
  </si>
  <si>
    <t xml:space="preserve">  Public Outreach</t>
  </si>
  <si>
    <t>Page 4, Subtotal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</si>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</sst>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;[Red]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FF"/>
      <name val="Arial"/>
      <family val="2"/>
    </font>
    <font>
      <b/>
      <sz val="14"/>
      <color theme="1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wrapText="1"/>
    </xf>
    <xf numFmtId="0" fontId="3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8" fillId="3" borderId="1" xfId="2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9" fillId="0" borderId="7" xfId="2" applyFont="1" applyBorder="1" applyAlignment="1">
      <alignment wrapText="1"/>
    </xf>
    <xf numFmtId="164" fontId="10" fillId="0" borderId="8" xfId="1" applyNumberFormat="1" applyFont="1" applyBorder="1"/>
    <xf numFmtId="0" fontId="9" fillId="0" borderId="9" xfId="2" applyFont="1" applyBorder="1" applyAlignment="1">
      <alignment wrapText="1"/>
    </xf>
    <xf numFmtId="164" fontId="10" fillId="0" borderId="5" xfId="1" applyNumberFormat="1" applyFont="1" applyBorder="1"/>
    <xf numFmtId="0" fontId="8" fillId="4" borderId="1" xfId="2" applyFont="1" applyFill="1" applyBorder="1" applyAlignment="1">
      <alignment horizontal="right" wrapText="1"/>
    </xf>
    <xf numFmtId="164" fontId="10" fillId="4" borderId="6" xfId="1" applyNumberFormat="1" applyFont="1" applyFill="1" applyBorder="1" applyAlignment="1">
      <alignment horizontal="right"/>
    </xf>
    <xf numFmtId="0" fontId="8" fillId="3" borderId="9" xfId="2" applyFont="1" applyFill="1" applyBorder="1" applyAlignment="1">
      <alignment horizontal="center" vertical="center" wrapText="1"/>
    </xf>
    <xf numFmtId="164" fontId="9" fillId="0" borderId="6" xfId="1" applyNumberFormat="1" applyFont="1" applyBorder="1"/>
    <xf numFmtId="0" fontId="9" fillId="0" borderId="7" xfId="2" applyFont="1" applyBorder="1" applyAlignment="1">
      <alignment horizontal="left" vertical="center" wrapText="1"/>
    </xf>
    <xf numFmtId="164" fontId="10" fillId="0" borderId="10" xfId="1" applyNumberFormat="1" applyFont="1" applyFill="1" applyBorder="1"/>
    <xf numFmtId="164" fontId="10" fillId="0" borderId="10" xfId="1" applyNumberFormat="1" applyFont="1" applyBorder="1"/>
    <xf numFmtId="164" fontId="10" fillId="0" borderId="11" xfId="1" applyNumberFormat="1" applyFont="1" applyFill="1" applyBorder="1"/>
    <xf numFmtId="0" fontId="8" fillId="4" borderId="1" xfId="2" applyFont="1" applyFill="1" applyBorder="1" applyAlignment="1">
      <alignment horizontal="center" vertical="center" wrapText="1"/>
    </xf>
    <xf numFmtId="164" fontId="10" fillId="4" borderId="5" xfId="1" applyNumberFormat="1" applyFont="1" applyFill="1" applyBorder="1" applyAlignment="1">
      <alignment horizontal="right"/>
    </xf>
    <xf numFmtId="0" fontId="8" fillId="3" borderId="7" xfId="2" applyFont="1" applyFill="1" applyBorder="1" applyAlignment="1">
      <alignment horizontal="center" vertical="center" wrapText="1"/>
    </xf>
    <xf numFmtId="0" fontId="9" fillId="0" borderId="8" xfId="0" applyFont="1" applyBorder="1"/>
    <xf numFmtId="0" fontId="9" fillId="0" borderId="12" xfId="2" applyFont="1" applyBorder="1" applyAlignment="1">
      <alignment horizontal="left" vertical="center" wrapText="1"/>
    </xf>
    <xf numFmtId="164" fontId="10" fillId="0" borderId="11" xfId="1" applyNumberFormat="1" applyFont="1" applyBorder="1"/>
    <xf numFmtId="0" fontId="8" fillId="4" borderId="9" xfId="2" applyFont="1" applyFill="1" applyBorder="1" applyAlignment="1">
      <alignment horizontal="center" vertical="center" wrapText="1"/>
    </xf>
    <xf numFmtId="0" fontId="9" fillId="0" borderId="6" xfId="0" applyFont="1" applyBorder="1"/>
    <xf numFmtId="164" fontId="10" fillId="0" borderId="13" xfId="1" applyNumberFormat="1" applyFont="1" applyBorder="1"/>
    <xf numFmtId="164" fontId="10" fillId="0" borderId="10" xfId="1" applyNumberFormat="1" applyFont="1" applyBorder="1" applyAlignment="1"/>
    <xf numFmtId="164" fontId="10" fillId="0" borderId="13" xfId="1" applyNumberFormat="1" applyFont="1" applyFill="1" applyBorder="1"/>
    <xf numFmtId="0" fontId="9" fillId="0" borderId="14" xfId="2" applyFont="1" applyBorder="1" applyAlignment="1">
      <alignment horizontal="left" vertical="center" wrapText="1"/>
    </xf>
    <xf numFmtId="0" fontId="10" fillId="4" borderId="6" xfId="2" applyFont="1" applyFill="1" applyBorder="1" applyAlignment="1">
      <alignment horizontal="right" wrapText="1"/>
    </xf>
    <xf numFmtId="0" fontId="10" fillId="4" borderId="1" xfId="2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0" borderId="8" xfId="2" applyFont="1" applyBorder="1" applyAlignment="1">
      <alignment horizontal="left" vertical="center" wrapText="1"/>
    </xf>
    <xf numFmtId="164" fontId="6" fillId="0" borderId="4" xfId="1" applyNumberFormat="1" applyFont="1" applyBorder="1" applyAlignment="1"/>
    <xf numFmtId="0" fontId="11" fillId="0" borderId="10" xfId="2" applyFont="1" applyBorder="1" applyAlignment="1">
      <alignment horizontal="left" vertical="center" wrapText="1"/>
    </xf>
    <xf numFmtId="164" fontId="6" fillId="0" borderId="10" xfId="1" applyNumberFormat="1" applyFont="1" applyFill="1" applyBorder="1" applyAlignment="1"/>
    <xf numFmtId="164" fontId="6" fillId="0" borderId="10" xfId="1" applyNumberFormat="1" applyFont="1" applyBorder="1" applyAlignment="1"/>
    <xf numFmtId="0" fontId="12" fillId="0" borderId="10" xfId="2" applyFont="1" applyBorder="1" applyAlignment="1">
      <alignment horizontal="left" vertical="center" wrapText="1"/>
    </xf>
    <xf numFmtId="164" fontId="6" fillId="0" borderId="10" xfId="1" applyNumberFormat="1" applyFont="1" applyBorder="1" applyAlignment="1">
      <alignment wrapText="1"/>
    </xf>
    <xf numFmtId="0" fontId="12" fillId="0" borderId="5" xfId="2" applyFont="1" applyBorder="1" applyAlignment="1">
      <alignment horizontal="left" vertical="center" wrapText="1"/>
    </xf>
    <xf numFmtId="164" fontId="6" fillId="0" borderId="5" xfId="1" applyNumberFormat="1" applyFont="1" applyBorder="1" applyAlignment="1">
      <alignment horizontal="left"/>
    </xf>
    <xf numFmtId="164" fontId="13" fillId="0" borderId="0" xfId="0" applyNumberFormat="1" applyFont="1"/>
    <xf numFmtId="0" fontId="10" fillId="3" borderId="4" xfId="2" applyFont="1" applyFill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left" vertical="center" wrapText="1"/>
    </xf>
    <xf numFmtId="0" fontId="13" fillId="0" borderId="12" xfId="2" applyFont="1" applyBorder="1" applyAlignment="1">
      <alignment horizontal="left" vertical="center" wrapText="1"/>
    </xf>
    <xf numFmtId="0" fontId="8" fillId="4" borderId="6" xfId="2" applyFont="1" applyFill="1" applyBorder="1" applyAlignment="1">
      <alignment horizontal="right" wrapText="1"/>
    </xf>
    <xf numFmtId="164" fontId="10" fillId="4" borderId="17" xfId="1" applyNumberFormat="1" applyFont="1" applyFill="1" applyBorder="1" applyAlignment="1">
      <alignment horizontal="right"/>
    </xf>
    <xf numFmtId="0" fontId="14" fillId="0" borderId="1" xfId="2" applyFont="1" applyBorder="1" applyAlignment="1">
      <alignment horizontal="center" vertical="center" wrapText="1"/>
    </xf>
    <xf numFmtId="164" fontId="9" fillId="0" borderId="6" xfId="0" applyNumberFormat="1" applyFont="1" applyBorder="1"/>
    <xf numFmtId="164" fontId="10" fillId="0" borderId="8" xfId="0" applyNumberFormat="1" applyFont="1" applyBorder="1"/>
    <xf numFmtId="0" fontId="8" fillId="4" borderId="3" xfId="2" applyFont="1" applyFill="1" applyBorder="1" applyAlignment="1">
      <alignment horizontal="right" wrapText="1"/>
    </xf>
    <xf numFmtId="165" fontId="9" fillId="0" borderId="18" xfId="2" applyNumberFormat="1" applyFont="1" applyBorder="1" applyAlignment="1">
      <alignment horizontal="left" vertical="center" wrapText="1"/>
    </xf>
    <xf numFmtId="165" fontId="9" fillId="0" borderId="19" xfId="2" applyNumberFormat="1" applyFont="1" applyBorder="1" applyAlignment="1">
      <alignment horizontal="left" vertical="center" wrapText="1"/>
    </xf>
    <xf numFmtId="0" fontId="13" fillId="0" borderId="19" xfId="2" applyFont="1" applyBorder="1" applyAlignment="1">
      <alignment horizontal="left" vertical="center" wrapText="1" indent="1"/>
    </xf>
    <xf numFmtId="164" fontId="10" fillId="0" borderId="10" xfId="0" applyNumberFormat="1" applyFont="1" applyBorder="1" applyAlignment="1">
      <alignment horizontal="center"/>
    </xf>
    <xf numFmtId="164" fontId="10" fillId="0" borderId="10" xfId="1" applyNumberFormat="1" applyFont="1" applyBorder="1" applyAlignment="1">
      <alignment horizontal="center"/>
    </xf>
    <xf numFmtId="165" fontId="9" fillId="0" borderId="20" xfId="2" applyNumberFormat="1" applyFont="1" applyBorder="1" applyAlignment="1">
      <alignment horizontal="left" vertical="center" wrapText="1"/>
    </xf>
    <xf numFmtId="164" fontId="10" fillId="0" borderId="21" xfId="1" applyNumberFormat="1" applyFont="1" applyBorder="1"/>
    <xf numFmtId="0" fontId="8" fillId="4" borderId="9" xfId="2" applyFont="1" applyFill="1" applyBorder="1" applyAlignment="1">
      <alignment horizontal="right" wrapText="1"/>
    </xf>
    <xf numFmtId="165" fontId="14" fillId="0" borderId="7" xfId="3" applyNumberFormat="1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center" wrapText="1"/>
    </xf>
    <xf numFmtId="0" fontId="13" fillId="0" borderId="10" xfId="2" applyFont="1" applyBorder="1" applyAlignment="1">
      <alignment horizontal="left" vertical="center" wrapText="1"/>
    </xf>
    <xf numFmtId="0" fontId="9" fillId="0" borderId="10" xfId="2" applyFont="1" applyBorder="1" applyAlignment="1">
      <alignment horizontal="left" vertical="center" wrapText="1"/>
    </xf>
    <xf numFmtId="164" fontId="10" fillId="0" borderId="10" xfId="0" applyNumberFormat="1" applyFont="1" applyBorder="1"/>
    <xf numFmtId="0" fontId="9" fillId="0" borderId="11" xfId="2" applyFont="1" applyBorder="1" applyAlignment="1">
      <alignment horizontal="left" vertical="center" wrapText="1"/>
    </xf>
    <xf numFmtId="164" fontId="10" fillId="0" borderId="11" xfId="0" applyNumberFormat="1" applyFont="1" applyBorder="1"/>
    <xf numFmtId="0" fontId="10" fillId="3" borderId="22" xfId="2" applyFont="1" applyFill="1" applyBorder="1" applyAlignment="1">
      <alignment horizontal="center" vertical="center" wrapText="1"/>
    </xf>
    <xf numFmtId="0" fontId="9" fillId="0" borderId="8" xfId="2" applyFont="1" applyBorder="1" applyAlignment="1">
      <alignment horizontal="left" vertical="center" wrapText="1"/>
    </xf>
    <xf numFmtId="164" fontId="10" fillId="0" borderId="21" xfId="1" applyNumberFormat="1" applyFont="1" applyFill="1" applyBorder="1"/>
    <xf numFmtId="0" fontId="10" fillId="4" borderId="9" xfId="2" applyFont="1" applyFill="1" applyBorder="1" applyAlignment="1">
      <alignment horizontal="right" vertical="center" wrapText="1"/>
    </xf>
    <xf numFmtId="164" fontId="10" fillId="4" borderId="6" xfId="1" applyNumberFormat="1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right" vertical="center" wrapText="1"/>
    </xf>
    <xf numFmtId="0" fontId="10" fillId="5" borderId="6" xfId="2" applyFont="1" applyFill="1" applyBorder="1" applyAlignment="1">
      <alignment horizontal="right" vertical="center" wrapText="1"/>
    </xf>
    <xf numFmtId="164" fontId="10" fillId="5" borderId="5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9"/>
  <sheetViews>
    <sheetView tabSelected="1" workbookViewId="0"/>
  </sheetViews>
  <sheetFormatPr defaultColWidth="13.42578125" defaultRowHeight="15" x14ac:dyDescent="0.25"/>
  <cols>
    <col min="1" max="1" width="33.7109375" style="1" customWidth="1"/>
    <col min="2" max="2" width="15.42578125" customWidth="1"/>
  </cols>
  <sheetData>
    <row r="1" spans="1:2" ht="11.25" customHeight="1" thickBot="1" x14ac:dyDescent="0.3"/>
    <row r="2" spans="1:2" ht="92.25" customHeight="1" thickBot="1" x14ac:dyDescent="0.3">
      <c r="A2" s="83" t="s">
        <v>0</v>
      </c>
      <c r="B2" s="84"/>
    </row>
    <row r="3" spans="1:2" ht="48.75" customHeight="1" thickBot="1" x14ac:dyDescent="0.6">
      <c r="A3" s="2" t="s">
        <v>1</v>
      </c>
      <c r="B3" s="3" t="s">
        <v>2</v>
      </c>
    </row>
    <row r="4" spans="1:2" ht="48.75" customHeight="1" thickBot="1" x14ac:dyDescent="0.35">
      <c r="A4" s="4"/>
      <c r="B4" s="5" t="s">
        <v>3</v>
      </c>
    </row>
    <row r="5" spans="1:2" ht="37.5" customHeight="1" thickBot="1" x14ac:dyDescent="0.3">
      <c r="A5" s="6" t="s">
        <v>4</v>
      </c>
      <c r="B5" s="7"/>
    </row>
    <row r="6" spans="1:2" ht="34.5" customHeight="1" x14ac:dyDescent="0.25">
      <c r="A6" s="8" t="s">
        <v>5</v>
      </c>
      <c r="B6" s="9">
        <v>16000</v>
      </c>
    </row>
    <row r="7" spans="1:2" ht="27.75" customHeight="1" thickBot="1" x14ac:dyDescent="0.3">
      <c r="A7" s="10" t="s">
        <v>6</v>
      </c>
      <c r="B7" s="11">
        <v>10000</v>
      </c>
    </row>
    <row r="8" spans="1:2" ht="27" customHeight="1" thickBot="1" x14ac:dyDescent="0.3">
      <c r="A8" s="12" t="s">
        <v>7</v>
      </c>
      <c r="B8" s="13">
        <f>SUM(B6:B7)</f>
        <v>26000</v>
      </c>
    </row>
    <row r="9" spans="1:2" ht="27" customHeight="1" thickBot="1" x14ac:dyDescent="0.3">
      <c r="A9" s="14" t="s">
        <v>8</v>
      </c>
      <c r="B9" s="15"/>
    </row>
    <row r="10" spans="1:2" ht="27.75" customHeight="1" x14ac:dyDescent="0.25">
      <c r="A10" s="16" t="s">
        <v>9</v>
      </c>
      <c r="B10" s="9">
        <v>15000</v>
      </c>
    </row>
    <row r="11" spans="1:2" ht="23.25" customHeight="1" x14ac:dyDescent="0.25">
      <c r="A11" s="16" t="s">
        <v>10</v>
      </c>
      <c r="B11" s="17">
        <v>20000</v>
      </c>
    </row>
    <row r="12" spans="1:2" ht="23.25" customHeight="1" x14ac:dyDescent="0.25">
      <c r="A12" s="16" t="s">
        <v>11</v>
      </c>
      <c r="B12" s="18">
        <v>400</v>
      </c>
    </row>
    <row r="13" spans="1:2" ht="24.75" customHeight="1" x14ac:dyDescent="0.25">
      <c r="A13" s="16" t="s">
        <v>12</v>
      </c>
      <c r="B13" s="18">
        <v>1800</v>
      </c>
    </row>
    <row r="14" spans="1:2" ht="35.25" customHeight="1" thickBot="1" x14ac:dyDescent="0.3">
      <c r="A14" s="16" t="s">
        <v>13</v>
      </c>
      <c r="B14" s="19">
        <v>3500</v>
      </c>
    </row>
    <row r="15" spans="1:2" ht="24.75" customHeight="1" thickBot="1" x14ac:dyDescent="0.3">
      <c r="A15" s="20" t="s">
        <v>7</v>
      </c>
      <c r="B15" s="21">
        <f>SUM(B10:B14)</f>
        <v>40700</v>
      </c>
    </row>
    <row r="16" spans="1:2" ht="28.5" customHeight="1" x14ac:dyDescent="0.25">
      <c r="A16" s="22" t="s">
        <v>14</v>
      </c>
      <c r="B16" s="23"/>
    </row>
    <row r="17" spans="1:2" ht="23.25" customHeight="1" x14ac:dyDescent="0.25">
      <c r="A17" s="24" t="s">
        <v>15</v>
      </c>
      <c r="B17" s="18">
        <v>12000</v>
      </c>
    </row>
    <row r="18" spans="1:2" ht="23.25" customHeight="1" x14ac:dyDescent="0.25">
      <c r="A18" s="24" t="s">
        <v>16</v>
      </c>
      <c r="B18" s="17">
        <v>200</v>
      </c>
    </row>
    <row r="19" spans="1:2" ht="23.25" customHeight="1" x14ac:dyDescent="0.25">
      <c r="A19" s="24" t="s">
        <v>17</v>
      </c>
      <c r="B19" s="18">
        <v>1350</v>
      </c>
    </row>
    <row r="20" spans="1:2" ht="23.25" customHeight="1" thickBot="1" x14ac:dyDescent="0.3">
      <c r="A20" s="24" t="s">
        <v>18</v>
      </c>
      <c r="B20" s="25">
        <v>750</v>
      </c>
    </row>
    <row r="21" spans="1:2" ht="25.5" customHeight="1" thickBot="1" x14ac:dyDescent="0.3">
      <c r="A21" s="26" t="s">
        <v>7</v>
      </c>
      <c r="B21" s="21">
        <f>SUM(B17:B20)</f>
        <v>14300</v>
      </c>
    </row>
    <row r="22" spans="1:2" ht="28.5" customHeight="1" thickBot="1" x14ac:dyDescent="0.3">
      <c r="A22" s="22" t="s">
        <v>19</v>
      </c>
      <c r="B22" s="27"/>
    </row>
    <row r="23" spans="1:2" ht="36.75" customHeight="1" x14ac:dyDescent="0.25">
      <c r="A23" s="24" t="s">
        <v>20</v>
      </c>
      <c r="B23" s="28">
        <v>5000</v>
      </c>
    </row>
    <row r="24" spans="1:2" ht="24.75" customHeight="1" x14ac:dyDescent="0.25">
      <c r="A24" s="24" t="s">
        <v>21</v>
      </c>
      <c r="B24" s="29">
        <v>5000</v>
      </c>
    </row>
    <row r="25" spans="1:2" ht="23.25" customHeight="1" x14ac:dyDescent="0.25">
      <c r="A25" s="24" t="s">
        <v>22</v>
      </c>
      <c r="B25" s="18">
        <v>1500</v>
      </c>
    </row>
    <row r="26" spans="1:2" ht="39" customHeight="1" x14ac:dyDescent="0.25">
      <c r="A26" s="24" t="s">
        <v>23</v>
      </c>
      <c r="B26" s="18">
        <v>2500</v>
      </c>
    </row>
    <row r="27" spans="1:2" ht="25.5" customHeight="1" x14ac:dyDescent="0.25">
      <c r="A27" s="24" t="s">
        <v>24</v>
      </c>
      <c r="B27" s="18">
        <v>1000</v>
      </c>
    </row>
    <row r="28" spans="1:2" ht="24" customHeight="1" x14ac:dyDescent="0.25">
      <c r="A28" s="24" t="s">
        <v>25</v>
      </c>
      <c r="B28" s="18">
        <v>500</v>
      </c>
    </row>
    <row r="29" spans="1:2" ht="24" customHeight="1" x14ac:dyDescent="0.25">
      <c r="A29" s="24" t="s">
        <v>26</v>
      </c>
      <c r="B29" s="18">
        <v>1500</v>
      </c>
    </row>
    <row r="30" spans="1:2" ht="27" customHeight="1" thickBot="1" x14ac:dyDescent="0.3">
      <c r="A30" s="24" t="s">
        <v>27</v>
      </c>
      <c r="B30" s="25">
        <v>1500</v>
      </c>
    </row>
    <row r="31" spans="1:2" ht="29.25" customHeight="1" thickBot="1" x14ac:dyDescent="0.3">
      <c r="A31" s="26" t="s">
        <v>7</v>
      </c>
      <c r="B31" s="21">
        <f>SUM(B23:B30)</f>
        <v>18500</v>
      </c>
    </row>
    <row r="32" spans="1:2" ht="26.25" customHeight="1" thickBot="1" x14ac:dyDescent="0.3">
      <c r="A32" s="22" t="s">
        <v>28</v>
      </c>
      <c r="B32" s="27"/>
    </row>
    <row r="33" spans="1:2" ht="24" customHeight="1" x14ac:dyDescent="0.25">
      <c r="A33" s="24" t="s">
        <v>29</v>
      </c>
      <c r="B33" s="30">
        <v>42000</v>
      </c>
    </row>
    <row r="34" spans="1:2" ht="24" customHeight="1" x14ac:dyDescent="0.25">
      <c r="A34" s="24" t="s">
        <v>30</v>
      </c>
      <c r="B34" s="17">
        <v>25000</v>
      </c>
    </row>
    <row r="35" spans="1:2" ht="24" customHeight="1" x14ac:dyDescent="0.25">
      <c r="A35" s="24" t="s">
        <v>31</v>
      </c>
      <c r="B35" s="17">
        <v>3000</v>
      </c>
    </row>
    <row r="36" spans="1:2" ht="24" customHeight="1" x14ac:dyDescent="0.25">
      <c r="A36" s="24" t="s">
        <v>32</v>
      </c>
      <c r="B36" s="17">
        <v>5400</v>
      </c>
    </row>
    <row r="37" spans="1:2" ht="24" customHeight="1" thickBot="1" x14ac:dyDescent="0.3">
      <c r="A37" s="31" t="s">
        <v>33</v>
      </c>
      <c r="B37" s="25">
        <v>500</v>
      </c>
    </row>
    <row r="38" spans="1:2" ht="22.5" customHeight="1" thickBot="1" x14ac:dyDescent="0.3">
      <c r="A38" s="32" t="s">
        <v>7</v>
      </c>
      <c r="B38" s="13">
        <f>SUM(B33:B37)</f>
        <v>75900</v>
      </c>
    </row>
    <row r="39" spans="1:2" ht="20.25" customHeight="1" thickBot="1" x14ac:dyDescent="0.3">
      <c r="A39" s="33" t="s">
        <v>34</v>
      </c>
      <c r="B39" s="13">
        <f>B8+B15+B21+B31+B38</f>
        <v>175400</v>
      </c>
    </row>
    <row r="40" spans="1:2" ht="15.75" customHeight="1" x14ac:dyDescent="0.35">
      <c r="A40" s="34"/>
      <c r="B40" s="34"/>
    </row>
    <row r="41" spans="1:2" ht="19.5" customHeight="1" x14ac:dyDescent="0.35">
      <c r="A41" s="34"/>
      <c r="B41" s="34" t="s">
        <v>35</v>
      </c>
    </row>
    <row r="42" spans="1:2" ht="15.75" customHeight="1" thickBot="1" x14ac:dyDescent="0.4">
      <c r="A42" s="34"/>
      <c r="B42" s="35"/>
    </row>
    <row r="43" spans="1:2" ht="30" customHeight="1" thickBot="1" x14ac:dyDescent="0.3">
      <c r="A43" s="85" t="s">
        <v>36</v>
      </c>
      <c r="B43" s="7" t="s">
        <v>2</v>
      </c>
    </row>
    <row r="44" spans="1:2" ht="54" customHeight="1" thickBot="1" x14ac:dyDescent="0.3">
      <c r="A44" s="86"/>
      <c r="B44" s="36" t="s">
        <v>37</v>
      </c>
    </row>
    <row r="45" spans="1:2" ht="42.75" customHeight="1" thickBot="1" x14ac:dyDescent="0.3">
      <c r="A45" s="37" t="s">
        <v>38</v>
      </c>
      <c r="B45" s="38" t="s">
        <v>39</v>
      </c>
    </row>
    <row r="46" spans="1:2" ht="41.25" customHeight="1" x14ac:dyDescent="0.3">
      <c r="A46" s="39" t="s">
        <v>40</v>
      </c>
      <c r="B46" s="40">
        <v>10000</v>
      </c>
    </row>
    <row r="47" spans="1:2" ht="39.75" customHeight="1" x14ac:dyDescent="0.3">
      <c r="A47" s="41" t="s">
        <v>41</v>
      </c>
      <c r="B47" s="42">
        <v>5000</v>
      </c>
    </row>
    <row r="48" spans="1:2" ht="43.5" customHeight="1" x14ac:dyDescent="0.3">
      <c r="A48" s="41" t="s">
        <v>42</v>
      </c>
      <c r="B48" s="43">
        <v>150000</v>
      </c>
    </row>
    <row r="49" spans="1:3" ht="41.25" customHeight="1" x14ac:dyDescent="0.3">
      <c r="A49" s="41" t="s">
        <v>43</v>
      </c>
      <c r="B49" s="43">
        <v>10000</v>
      </c>
    </row>
    <row r="50" spans="1:3" ht="48.75" hidden="1" customHeight="1" x14ac:dyDescent="0.3">
      <c r="A50" s="44" t="s">
        <v>44</v>
      </c>
      <c r="B50" s="42">
        <v>0</v>
      </c>
      <c r="C50" t="s">
        <v>45</v>
      </c>
    </row>
    <row r="51" spans="1:3" ht="38.25" customHeight="1" x14ac:dyDescent="0.3">
      <c r="A51" s="44" t="s">
        <v>46</v>
      </c>
      <c r="B51" s="42">
        <v>35000</v>
      </c>
    </row>
    <row r="52" spans="1:3" ht="35.25" customHeight="1" x14ac:dyDescent="0.3">
      <c r="A52" s="44" t="s">
        <v>47</v>
      </c>
      <c r="B52" s="45">
        <v>25000</v>
      </c>
    </row>
    <row r="53" spans="1:3" ht="38.25" customHeight="1" x14ac:dyDescent="0.3">
      <c r="A53" s="44" t="s">
        <v>48</v>
      </c>
      <c r="B53" s="43">
        <v>90000</v>
      </c>
    </row>
    <row r="54" spans="1:3" ht="39.75" customHeight="1" x14ac:dyDescent="0.3">
      <c r="A54" s="44" t="s">
        <v>49</v>
      </c>
      <c r="B54" s="43">
        <v>5000</v>
      </c>
    </row>
    <row r="55" spans="1:3" ht="48.75" customHeight="1" x14ac:dyDescent="0.3">
      <c r="A55" s="44" t="s">
        <v>50</v>
      </c>
      <c r="B55" s="43">
        <v>15000</v>
      </c>
    </row>
    <row r="56" spans="1:3" ht="44.25" customHeight="1" thickBot="1" x14ac:dyDescent="0.35">
      <c r="A56" s="46" t="s">
        <v>51</v>
      </c>
      <c r="B56" s="47">
        <v>25000</v>
      </c>
    </row>
    <row r="57" spans="1:3" ht="21" customHeight="1" thickBot="1" x14ac:dyDescent="0.3">
      <c r="A57" s="12" t="s">
        <v>7</v>
      </c>
      <c r="B57" s="13">
        <f>SUM(B46:B56)</f>
        <v>370000</v>
      </c>
    </row>
    <row r="58" spans="1:3" ht="15.75" customHeight="1" x14ac:dyDescent="0.25">
      <c r="B58" s="1"/>
    </row>
    <row r="59" spans="1:3" ht="21" customHeight="1" x14ac:dyDescent="0.25"/>
    <row r="60" spans="1:3" ht="14.25" customHeight="1" thickBot="1" x14ac:dyDescent="0.3">
      <c r="B60" s="48"/>
    </row>
    <row r="61" spans="1:3" ht="57" customHeight="1" thickBot="1" x14ac:dyDescent="0.3">
      <c r="A61" s="49" t="s">
        <v>52</v>
      </c>
      <c r="B61" s="36" t="s">
        <v>53</v>
      </c>
    </row>
    <row r="62" spans="1:3" ht="26.25" customHeight="1" thickBot="1" x14ac:dyDescent="0.3">
      <c r="A62" s="50" t="s">
        <v>54</v>
      </c>
      <c r="B62" s="38" t="s">
        <v>39</v>
      </c>
    </row>
    <row r="63" spans="1:3" ht="29.25" customHeight="1" x14ac:dyDescent="0.25">
      <c r="A63" s="51" t="s">
        <v>55</v>
      </c>
      <c r="B63" s="9">
        <v>5000</v>
      </c>
    </row>
    <row r="64" spans="1:3" ht="35.25" customHeight="1" x14ac:dyDescent="0.25">
      <c r="A64" s="52" t="s">
        <v>56</v>
      </c>
      <c r="B64" s="18">
        <f>400*12</f>
        <v>4800</v>
      </c>
    </row>
    <row r="65" spans="1:2" ht="30" customHeight="1" x14ac:dyDescent="0.25">
      <c r="A65" s="24" t="s">
        <v>57</v>
      </c>
      <c r="B65" s="18">
        <v>3000</v>
      </c>
    </row>
    <row r="66" spans="1:2" ht="26.25" customHeight="1" x14ac:dyDescent="0.25">
      <c r="A66" s="24" t="s">
        <v>58</v>
      </c>
      <c r="B66" s="18">
        <v>1500</v>
      </c>
    </row>
    <row r="67" spans="1:2" ht="24.75" customHeight="1" thickBot="1" x14ac:dyDescent="0.3">
      <c r="A67" s="31" t="s">
        <v>59</v>
      </c>
      <c r="B67" s="25">
        <v>500</v>
      </c>
    </row>
    <row r="68" spans="1:2" ht="19.5" customHeight="1" thickBot="1" x14ac:dyDescent="0.3">
      <c r="A68" s="53" t="s">
        <v>7</v>
      </c>
      <c r="B68" s="54">
        <f>SUM(B63:B67)</f>
        <v>14800</v>
      </c>
    </row>
    <row r="69" spans="1:2" ht="27.75" customHeight="1" thickBot="1" x14ac:dyDescent="0.3">
      <c r="A69" s="55" t="s">
        <v>60</v>
      </c>
      <c r="B69" s="56"/>
    </row>
    <row r="70" spans="1:2" ht="29.25" customHeight="1" x14ac:dyDescent="0.25">
      <c r="A70" s="51" t="s">
        <v>61</v>
      </c>
      <c r="B70" s="57">
        <v>30000</v>
      </c>
    </row>
    <row r="71" spans="1:2" ht="29.25" customHeight="1" thickBot="1" x14ac:dyDescent="0.3">
      <c r="A71" s="24" t="s">
        <v>62</v>
      </c>
      <c r="B71" s="25">
        <v>500</v>
      </c>
    </row>
    <row r="72" spans="1:2" ht="20.25" customHeight="1" thickBot="1" x14ac:dyDescent="0.3">
      <c r="A72" s="58" t="s">
        <v>7</v>
      </c>
      <c r="B72" s="13">
        <f>SUM(B70:B71)</f>
        <v>30500</v>
      </c>
    </row>
    <row r="73" spans="1:2" ht="30" customHeight="1" thickBot="1" x14ac:dyDescent="0.3">
      <c r="A73" s="55" t="s">
        <v>63</v>
      </c>
      <c r="B73" s="56"/>
    </row>
    <row r="74" spans="1:2" ht="31.5" customHeight="1" x14ac:dyDescent="0.25">
      <c r="A74" s="59" t="s">
        <v>64</v>
      </c>
      <c r="B74" s="28">
        <v>8000</v>
      </c>
    </row>
    <row r="75" spans="1:2" ht="21.75" customHeight="1" x14ac:dyDescent="0.25">
      <c r="A75" s="60" t="s">
        <v>65</v>
      </c>
      <c r="B75" s="18">
        <v>3500</v>
      </c>
    </row>
    <row r="76" spans="1:2" ht="33.75" customHeight="1" x14ac:dyDescent="0.25">
      <c r="A76" s="61" t="s">
        <v>66</v>
      </c>
      <c r="B76" s="18">
        <v>1000</v>
      </c>
    </row>
    <row r="77" spans="1:2" ht="24.75" customHeight="1" x14ac:dyDescent="0.25">
      <c r="A77" s="60" t="s">
        <v>67</v>
      </c>
      <c r="B77" s="62">
        <v>10000</v>
      </c>
    </row>
    <row r="78" spans="1:2" ht="24" customHeight="1" x14ac:dyDescent="0.25">
      <c r="A78" s="60" t="s">
        <v>68</v>
      </c>
      <c r="B78" s="18">
        <v>6200</v>
      </c>
    </row>
    <row r="79" spans="1:2" ht="24" customHeight="1" x14ac:dyDescent="0.25">
      <c r="A79" s="60" t="s">
        <v>69</v>
      </c>
      <c r="B79" s="18">
        <v>3000</v>
      </c>
    </row>
    <row r="80" spans="1:2" ht="39.75" customHeight="1" x14ac:dyDescent="0.25">
      <c r="A80" s="60" t="s">
        <v>70</v>
      </c>
      <c r="B80" s="63">
        <v>5000</v>
      </c>
    </row>
    <row r="81" spans="1:2" ht="43.5" customHeight="1" x14ac:dyDescent="0.25">
      <c r="A81" s="60" t="s">
        <v>71</v>
      </c>
      <c r="B81" s="63">
        <v>20000</v>
      </c>
    </row>
    <row r="82" spans="1:2" ht="33" customHeight="1" thickBot="1" x14ac:dyDescent="0.3">
      <c r="A82" s="64" t="s">
        <v>72</v>
      </c>
      <c r="B82" s="65">
        <v>500</v>
      </c>
    </row>
    <row r="83" spans="1:2" ht="23.25" customHeight="1" thickBot="1" x14ac:dyDescent="0.3">
      <c r="A83" s="66" t="s">
        <v>7</v>
      </c>
      <c r="B83" s="13">
        <f>SUM(B74:B82)</f>
        <v>57200</v>
      </c>
    </row>
    <row r="84" spans="1:2" ht="33" customHeight="1" thickBot="1" x14ac:dyDescent="0.3">
      <c r="A84" s="67" t="s">
        <v>73</v>
      </c>
      <c r="B84" s="56"/>
    </row>
    <row r="85" spans="1:2" ht="28.5" customHeight="1" x14ac:dyDescent="0.25">
      <c r="A85" s="68" t="s">
        <v>74</v>
      </c>
      <c r="B85" s="28">
        <v>1000</v>
      </c>
    </row>
    <row r="86" spans="1:2" ht="39" customHeight="1" x14ac:dyDescent="0.25">
      <c r="A86" s="69" t="s">
        <v>75</v>
      </c>
      <c r="B86" s="18">
        <f>400*12</f>
        <v>4800</v>
      </c>
    </row>
    <row r="87" spans="1:2" ht="39" customHeight="1" x14ac:dyDescent="0.25">
      <c r="A87" s="70" t="s">
        <v>76</v>
      </c>
      <c r="B87" s="18">
        <v>6000</v>
      </c>
    </row>
    <row r="88" spans="1:2" ht="25.5" customHeight="1" x14ac:dyDescent="0.25">
      <c r="A88" s="70" t="s">
        <v>77</v>
      </c>
      <c r="B88" s="71">
        <v>4000</v>
      </c>
    </row>
    <row r="89" spans="1:2" ht="28.5" customHeight="1" x14ac:dyDescent="0.25">
      <c r="A89" s="70" t="s">
        <v>78</v>
      </c>
      <c r="B89" s="18">
        <v>3500</v>
      </c>
    </row>
    <row r="90" spans="1:2" ht="39" customHeight="1" x14ac:dyDescent="0.25">
      <c r="A90" s="70" t="s">
        <v>79</v>
      </c>
      <c r="B90" s="18">
        <v>4000</v>
      </c>
    </row>
    <row r="91" spans="1:2" ht="39" customHeight="1" thickBot="1" x14ac:dyDescent="0.3">
      <c r="A91" s="72" t="s">
        <v>80</v>
      </c>
      <c r="B91" s="73">
        <v>7000</v>
      </c>
    </row>
    <row r="92" spans="1:2" ht="21.75" customHeight="1" thickBot="1" x14ac:dyDescent="0.3">
      <c r="A92" s="66" t="s">
        <v>7</v>
      </c>
      <c r="B92" s="13">
        <f>SUM(B85:B91)</f>
        <v>30300</v>
      </c>
    </row>
    <row r="93" spans="1:2" ht="33.75" customHeight="1" thickBot="1" x14ac:dyDescent="0.3">
      <c r="A93" s="12" t="s">
        <v>81</v>
      </c>
      <c r="B93" s="21">
        <f>B68+B72+B83+B92+B57</f>
        <v>502800</v>
      </c>
    </row>
    <row r="94" spans="1:2" ht="29.25" customHeight="1" thickBot="1" x14ac:dyDescent="0.3">
      <c r="A94" s="74" t="s">
        <v>82</v>
      </c>
      <c r="B94" s="56"/>
    </row>
    <row r="95" spans="1:2" ht="23.25" customHeight="1" x14ac:dyDescent="0.25">
      <c r="A95" s="75" t="s">
        <v>83</v>
      </c>
      <c r="B95" s="30">
        <v>20000</v>
      </c>
    </row>
    <row r="96" spans="1:2" ht="23.25" customHeight="1" x14ac:dyDescent="0.25">
      <c r="A96" s="70" t="s">
        <v>84</v>
      </c>
      <c r="B96" s="17">
        <v>10000</v>
      </c>
    </row>
    <row r="97" spans="1:2" ht="23.25" customHeight="1" x14ac:dyDescent="0.25">
      <c r="A97" s="70" t="s">
        <v>85</v>
      </c>
      <c r="B97" s="17">
        <v>3000</v>
      </c>
    </row>
    <row r="98" spans="1:2" ht="23.25" customHeight="1" thickBot="1" x14ac:dyDescent="0.3">
      <c r="A98" s="72" t="s">
        <v>86</v>
      </c>
      <c r="B98" s="76">
        <v>2000</v>
      </c>
    </row>
    <row r="99" spans="1:2" ht="24" customHeight="1" thickBot="1" x14ac:dyDescent="0.3">
      <c r="A99" s="77" t="s">
        <v>7</v>
      </c>
      <c r="B99" s="78">
        <f>SUM(B95:B98)</f>
        <v>35000</v>
      </c>
    </row>
    <row r="100" spans="1:2" ht="25.5" customHeight="1" thickBot="1" x14ac:dyDescent="0.3">
      <c r="A100" s="79" t="s">
        <v>87</v>
      </c>
      <c r="B100" s="78">
        <f>B57+B68+B72+B83+B92+B99</f>
        <v>537800</v>
      </c>
    </row>
    <row r="101" spans="1:2" ht="34.5" customHeight="1" thickBot="1" x14ac:dyDescent="0.3">
      <c r="A101" s="80" t="s">
        <v>88</v>
      </c>
      <c r="B101" s="81">
        <f>B100+B39</f>
        <v>713200</v>
      </c>
    </row>
    <row r="102" spans="1:2" ht="18.75" customHeight="1" x14ac:dyDescent="0.25"/>
    <row r="103" spans="1:2" ht="22.5" customHeight="1" x14ac:dyDescent="0.25">
      <c r="A103" s="82" t="s">
        <v>35</v>
      </c>
    </row>
    <row r="104" spans="1:2" ht="48.75" customHeight="1" x14ac:dyDescent="0.25">
      <c r="B104" s="1"/>
    </row>
    <row r="106" spans="1:2" ht="48.75" customHeight="1" x14ac:dyDescent="0.25">
      <c r="B106" s="1"/>
    </row>
    <row r="107" spans="1:2" ht="48.75" customHeight="1" x14ac:dyDescent="0.25">
      <c r="B107" s="1"/>
    </row>
    <row r="108" spans="1:2" ht="48.75" customHeight="1" x14ac:dyDescent="0.25">
      <c r="B108" s="1"/>
    </row>
    <row r="109" spans="1:2" ht="48.75" customHeight="1" x14ac:dyDescent="0.25">
      <c r="B109" s="1"/>
    </row>
  </sheetData>
  <mergeCells count="2">
    <mergeCell ref="A2:B2"/>
    <mergeCell ref="A43:A4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Menna</dc:creator>
  <cp:lastModifiedBy>Susie Paxton</cp:lastModifiedBy>
  <dcterms:created xsi:type="dcterms:W3CDTF">2023-07-11T23:29:29Z</dcterms:created>
  <dcterms:modified xsi:type="dcterms:W3CDTF">2023-07-12T20:29:25Z</dcterms:modified>
</cp:coreProperties>
</file>